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8" i="1"/>
  <c r="M18"/>
  <c r="L18"/>
  <c r="K18"/>
  <c r="J18"/>
  <c r="I18"/>
  <c r="H18"/>
  <c r="N26" l="1"/>
  <c r="N25"/>
  <c r="M23"/>
  <c r="L23"/>
  <c r="K23"/>
  <c r="J23"/>
  <c r="I23"/>
  <c r="H23"/>
  <c r="N38"/>
  <c r="M36"/>
  <c r="M35" s="1"/>
  <c r="M33" s="1"/>
  <c r="N32"/>
  <c r="M30"/>
  <c r="M29" s="1"/>
  <c r="M27" s="1"/>
  <c r="N22"/>
  <c r="M19"/>
  <c r="N21"/>
  <c r="N23" l="1"/>
  <c r="M16"/>
  <c r="M13" s="1"/>
  <c r="K36"/>
  <c r="K35" s="1"/>
  <c r="K33" s="1"/>
  <c r="K30"/>
  <c r="K29" s="1"/>
  <c r="K27" s="1"/>
  <c r="K19"/>
  <c r="I19"/>
  <c r="J19"/>
  <c r="L19"/>
  <c r="H19"/>
  <c r="K16" l="1"/>
  <c r="K13" s="1"/>
  <c r="N36"/>
  <c r="N35" s="1"/>
  <c r="N33" s="1"/>
  <c r="L36"/>
  <c r="L35" s="1"/>
  <c r="L33" s="1"/>
  <c r="J36"/>
  <c r="J35" s="1"/>
  <c r="J33" s="1"/>
  <c r="I36"/>
  <c r="I35" s="1"/>
  <c r="I33" s="1"/>
  <c r="H36"/>
  <c r="H35" s="1"/>
  <c r="H33" s="1"/>
  <c r="N30"/>
  <c r="N29" s="1"/>
  <c r="N27" s="1"/>
  <c r="L30"/>
  <c r="L29" s="1"/>
  <c r="L27" s="1"/>
  <c r="J30"/>
  <c r="J29" s="1"/>
  <c r="J27" s="1"/>
  <c r="I30"/>
  <c r="I29" s="1"/>
  <c r="I27" s="1"/>
  <c r="H30"/>
  <c r="H29" s="1"/>
  <c r="H27" s="1"/>
  <c r="H16" l="1"/>
  <c r="H13" s="1"/>
  <c r="L16"/>
  <c r="L13" s="1"/>
  <c r="J16"/>
  <c r="J13" s="1"/>
  <c r="I16"/>
  <c r="I13" s="1"/>
  <c r="N19"/>
  <c r="N16"/>
  <c r="N13" s="1"/>
</calcChain>
</file>

<file path=xl/sharedStrings.xml><?xml version="1.0" encoding="utf-8"?>
<sst xmlns="http://schemas.openxmlformats.org/spreadsheetml/2006/main" count="145" uniqueCount="61">
  <si>
    <t>Наименование программы, подпрограммы</t>
  </si>
  <si>
    <t>ГРБС</t>
  </si>
  <si>
    <t>РзПр</t>
  </si>
  <si>
    <t>ЦСР</t>
  </si>
  <si>
    <t>ВР</t>
  </si>
  <si>
    <t>2014 год</t>
  </si>
  <si>
    <t>2015 год</t>
  </si>
  <si>
    <t>2016 год</t>
  </si>
  <si>
    <t>2017 год</t>
  </si>
  <si>
    <t>Итого на период</t>
  </si>
  <si>
    <t>Код бюджетной классификации</t>
  </si>
  <si>
    <t>Расходы (тыс. руб.), годы</t>
  </si>
  <si>
    <t>х</t>
  </si>
  <si>
    <t>Приложение № 3</t>
  </si>
  <si>
    <t>Информация о распределении планируемых расходов по отдельным мероприятиям программы, подпрограммам</t>
  </si>
  <si>
    <t>Статус (муниципальная программа, подпрограмма)</t>
  </si>
  <si>
    <t>Наименование ГРБС</t>
  </si>
  <si>
    <t>всего расходные обязательства по программе</t>
  </si>
  <si>
    <t>в том числе по ГРБС:</t>
  </si>
  <si>
    <t>всего расходные обязательства по подпрограмме</t>
  </si>
  <si>
    <t>Подпрограмма 1</t>
  </si>
  <si>
    <t>Муниципальная</t>
  </si>
  <si>
    <t>программа</t>
  </si>
  <si>
    <t>Мероприятие 1</t>
  </si>
  <si>
    <t>Мероприятие 2</t>
  </si>
  <si>
    <t>всего расходные обязательства по мероприятию</t>
  </si>
  <si>
    <t>Подпрограмма 2</t>
  </si>
  <si>
    <t>Подпрограмма 3</t>
  </si>
  <si>
    <t>540</t>
  </si>
  <si>
    <t>0801</t>
  </si>
  <si>
    <t>610</t>
  </si>
  <si>
    <t>1102</t>
  </si>
  <si>
    <t>к муниципальной программе "Развитие культуры и спорта</t>
  </si>
  <si>
    <t>муниципальной программы "Развитие культуры и спорта на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</si>
  <si>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</t>
  </si>
  <si>
    <t>2018 год</t>
  </si>
  <si>
    <t>2019 год</t>
  </si>
  <si>
    <t>0210010210</t>
  </si>
  <si>
    <t>Приложение  1</t>
  </si>
  <si>
    <t>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</si>
  <si>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Софинансирование к 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</si>
  <si>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02100R5580</t>
  </si>
  <si>
    <t>к постановлению от 27.06.2017г. № 28</t>
  </si>
  <si>
    <t>на территории Чистопольского сельсовета"</t>
  </si>
  <si>
    <t>территории Чистопольского сельсовета"</t>
  </si>
  <si>
    <t>"Развитие культуры и спорта на территории Чистопольского сельсоветана 2014-2016годы"</t>
  </si>
  <si>
    <t>Администрация  Чистопольскогосельсовета Балахтинского района Красноярского края</t>
  </si>
  <si>
    <t>Администрация Чистопольского  сельсовета Балахтинского района Красноярского края</t>
  </si>
  <si>
    <t>Администрация Чистопольского сельсовета Балахтинского района Красноярского края</t>
  </si>
  <si>
    <t>Администрация Чистопольскогосельсовета Балахтинского района Красноярского края</t>
  </si>
  <si>
    <t>"Поддержка искусства и народного творчества"</t>
  </si>
  <si>
    <t>" Содействие в развитии массовой физической культуры и спорта на территории Чистопольского сельсовета"</t>
  </si>
  <si>
    <t>"Сохранение культурного наследия на 2014-2016 годы"</t>
  </si>
  <si>
    <t>Обеспечение деятельности  по оказанию культурно- досуговых  услуг  подведомственных учреждений</t>
  </si>
  <si>
    <t>825</t>
  </si>
  <si>
    <t>0210008330</t>
  </si>
  <si>
    <t>02100S5580</t>
  </si>
  <si>
    <t>0220008340</t>
  </si>
  <si>
    <t>0230008350</t>
  </si>
  <si>
    <t>Реализация мероприятий в развитии массовой   физической культуры и спорта</t>
  </si>
  <si>
    <t>Передача полномочий по библиотечному обслуживанию населения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</si>
</sst>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 vertical="distributed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distributed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left" vertical="distributed"/>
    </xf>
    <xf numFmtId="164" fontId="3" fillId="0" borderId="1" xfId="0" applyNumberFormat="1" applyFont="1" applyBorder="1"/>
    <xf numFmtId="0" fontId="1" fillId="0" borderId="5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distributed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3" fillId="0" borderId="0" xfId="0" applyNumberFormat="1" applyFont="1" applyBorder="1"/>
    <xf numFmtId="0" fontId="1" fillId="0" borderId="0" xfId="0" applyFont="1" applyBorder="1" applyAlignment="1">
      <alignment horizontal="distributed" vertical="center"/>
    </xf>
    <xf numFmtId="164" fontId="4" fillId="0" borderId="1" xfId="0" applyNumberFormat="1" applyFont="1" applyBorder="1"/>
    <xf numFmtId="0" fontId="1" fillId="0" borderId="0" xfId="0" applyFont="1" applyBorder="1" applyAlignment="1">
      <alignment horizontal="center" vertical="distributed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 vertical="distributed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vertical="distributed"/>
    </xf>
    <xf numFmtId="0" fontId="1" fillId="0" borderId="5" xfId="0" applyFont="1" applyBorder="1" applyAlignment="1">
      <alignment vertical="distributed"/>
    </xf>
    <xf numFmtId="0" fontId="1" fillId="0" borderId="3" xfId="0" applyFont="1" applyBorder="1" applyAlignment="1">
      <alignment vertical="distributed"/>
    </xf>
    <xf numFmtId="0" fontId="1" fillId="0" borderId="4" xfId="0" applyFont="1" applyBorder="1" applyAlignment="1">
      <alignment horizontal="distributed" vertical="top"/>
    </xf>
    <xf numFmtId="0" fontId="1" fillId="0" borderId="5" xfId="0" applyFont="1" applyBorder="1" applyAlignment="1">
      <alignment horizontal="distributed" vertical="top"/>
    </xf>
    <xf numFmtId="0" fontId="1" fillId="0" borderId="3" xfId="0" applyFont="1" applyBorder="1" applyAlignment="1">
      <alignment horizontal="distributed" vertical="top"/>
    </xf>
    <xf numFmtId="0" fontId="1" fillId="0" borderId="3" xfId="0" applyFont="1" applyBorder="1" applyAlignment="1">
      <alignment horizontal="left" vertical="distributed"/>
    </xf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topLeftCell="A7" workbookViewId="0">
      <selection activeCell="B16" sqref="B16:B18"/>
    </sheetView>
  </sheetViews>
  <sheetFormatPr defaultRowHeight="15"/>
  <cols>
    <col min="1" max="1" width="20" customWidth="1"/>
    <col min="2" max="2" width="17.42578125" customWidth="1"/>
    <col min="3" max="3" width="23" customWidth="1"/>
    <col min="4" max="4" width="4.28515625" customWidth="1"/>
    <col min="5" max="5" width="4.85546875" customWidth="1"/>
    <col min="6" max="6" width="10" customWidth="1"/>
    <col min="7" max="7" width="3.5703125" customWidth="1"/>
    <col min="8" max="8" width="6.42578125" customWidth="1"/>
    <col min="9" max="10" width="6.85546875" customWidth="1"/>
    <col min="11" max="11" width="7.28515625" customWidth="1"/>
    <col min="12" max="13" width="6.85546875" customWidth="1"/>
    <col min="14" max="14" width="6.7109375" customWidth="1"/>
  </cols>
  <sheetData>
    <row r="1" spans="1:16" s="5" customFormat="1" ht="12">
      <c r="J1" s="32" t="s">
        <v>38</v>
      </c>
      <c r="K1" s="32"/>
      <c r="L1" s="32"/>
      <c r="M1" s="32"/>
      <c r="N1" s="32"/>
    </row>
    <row r="2" spans="1:16" s="5" customFormat="1" ht="12">
      <c r="H2" s="32" t="s">
        <v>42</v>
      </c>
      <c r="I2" s="32"/>
      <c r="J2" s="32"/>
      <c r="K2" s="32"/>
      <c r="L2" s="32"/>
      <c r="M2" s="32"/>
      <c r="N2" s="32"/>
    </row>
    <row r="3" spans="1:16" s="5" customFormat="1" ht="12">
      <c r="I3" s="6"/>
      <c r="J3" s="6"/>
      <c r="K3" s="6"/>
      <c r="L3" s="6"/>
      <c r="M3" s="6"/>
      <c r="N3" s="6"/>
    </row>
    <row r="4" spans="1:16" s="5" customFormat="1" ht="12">
      <c r="N4" s="7" t="s">
        <v>13</v>
      </c>
      <c r="P4" s="7"/>
    </row>
    <row r="5" spans="1:16" s="5" customFormat="1" ht="12">
      <c r="N5" s="7" t="s">
        <v>32</v>
      </c>
      <c r="P5" s="7"/>
    </row>
    <row r="6" spans="1:16" s="5" customFormat="1" ht="12">
      <c r="N6" s="30" t="s">
        <v>43</v>
      </c>
      <c r="P6" s="7"/>
    </row>
    <row r="7" spans="1:16" s="5" customFormat="1" ht="12"/>
    <row r="8" spans="1:16" s="5" customFormat="1" ht="12">
      <c r="A8" s="49" t="s">
        <v>14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6" s="5" customFormat="1" ht="12">
      <c r="A9" s="52" t="s">
        <v>33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6" s="5" customFormat="1" ht="12">
      <c r="A10" s="53" t="s">
        <v>44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8"/>
    </row>
    <row r="11" spans="1:16" s="5" customFormat="1" ht="45.75" customHeight="1">
      <c r="A11" s="50" t="s">
        <v>15</v>
      </c>
      <c r="B11" s="50" t="s">
        <v>0</v>
      </c>
      <c r="C11" s="50" t="s">
        <v>16</v>
      </c>
      <c r="D11" s="51" t="s">
        <v>10</v>
      </c>
      <c r="E11" s="51"/>
      <c r="F11" s="51"/>
      <c r="G11" s="51"/>
      <c r="H11" s="51" t="s">
        <v>11</v>
      </c>
      <c r="I11" s="51"/>
      <c r="J11" s="51"/>
      <c r="K11" s="51"/>
      <c r="L11" s="51"/>
      <c r="M11" s="51"/>
      <c r="N11" s="51"/>
    </row>
    <row r="12" spans="1:16" s="5" customFormat="1" ht="43.5" customHeight="1">
      <c r="A12" s="48"/>
      <c r="B12" s="48"/>
      <c r="C12" s="48"/>
      <c r="D12" s="9" t="s">
        <v>1</v>
      </c>
      <c r="E12" s="9" t="s">
        <v>2</v>
      </c>
      <c r="F12" s="9" t="s">
        <v>3</v>
      </c>
      <c r="G12" s="9" t="s">
        <v>4</v>
      </c>
      <c r="H12" s="9" t="s">
        <v>5</v>
      </c>
      <c r="I12" s="9" t="s">
        <v>6</v>
      </c>
      <c r="J12" s="9" t="s">
        <v>7</v>
      </c>
      <c r="K12" s="9" t="s">
        <v>8</v>
      </c>
      <c r="L12" s="9" t="s">
        <v>35</v>
      </c>
      <c r="M12" s="9" t="s">
        <v>36</v>
      </c>
      <c r="N12" s="10" t="s">
        <v>9</v>
      </c>
    </row>
    <row r="13" spans="1:16" s="5" customFormat="1" ht="22.5" customHeight="1">
      <c r="A13" s="11" t="s">
        <v>21</v>
      </c>
      <c r="B13" s="40" t="s">
        <v>45</v>
      </c>
      <c r="C13" s="1" t="s">
        <v>17</v>
      </c>
      <c r="D13" s="12" t="s">
        <v>12</v>
      </c>
      <c r="E13" s="12" t="s">
        <v>12</v>
      </c>
      <c r="F13" s="12" t="s">
        <v>12</v>
      </c>
      <c r="G13" s="12" t="s">
        <v>12</v>
      </c>
      <c r="H13" s="13">
        <f>H16</f>
        <v>5434.8</v>
      </c>
      <c r="I13" s="13">
        <f t="shared" ref="I13:N13" si="0">SUM(I16+I27+I33)</f>
        <v>5704.1</v>
      </c>
      <c r="J13" s="13">
        <f t="shared" si="0"/>
        <v>6426</v>
      </c>
      <c r="K13" s="13">
        <f t="shared" si="0"/>
        <v>6901.3</v>
      </c>
      <c r="L13" s="13">
        <f t="shared" si="0"/>
        <v>6518.9000000000005</v>
      </c>
      <c r="M13" s="13">
        <f t="shared" si="0"/>
        <v>6532.8</v>
      </c>
      <c r="N13" s="13">
        <f t="shared" si="0"/>
        <v>38281.799999999996</v>
      </c>
    </row>
    <row r="14" spans="1:16" s="5" customFormat="1" ht="12" customHeight="1">
      <c r="A14" s="14" t="s">
        <v>22</v>
      </c>
      <c r="B14" s="41"/>
      <c r="C14" s="15" t="s">
        <v>18</v>
      </c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</row>
    <row r="15" spans="1:16" s="5" customFormat="1" ht="39.75" customHeight="1">
      <c r="A15" s="2"/>
      <c r="B15" s="42"/>
      <c r="C15" s="16" t="s">
        <v>46</v>
      </c>
      <c r="D15" s="17" t="s">
        <v>54</v>
      </c>
      <c r="E15" s="17" t="s">
        <v>12</v>
      </c>
      <c r="F15" s="17" t="s">
        <v>12</v>
      </c>
      <c r="G15" s="17" t="s">
        <v>12</v>
      </c>
      <c r="H15" s="13"/>
      <c r="I15" s="13"/>
      <c r="J15" s="13"/>
      <c r="K15" s="13"/>
      <c r="L15" s="13"/>
      <c r="M15" s="13"/>
      <c r="N15" s="18"/>
    </row>
    <row r="16" spans="1:16" s="5" customFormat="1" ht="24" customHeight="1">
      <c r="A16" s="38" t="s">
        <v>20</v>
      </c>
      <c r="B16" s="33" t="s">
        <v>50</v>
      </c>
      <c r="C16" s="1" t="s">
        <v>19</v>
      </c>
      <c r="D16" s="17" t="s">
        <v>54</v>
      </c>
      <c r="E16" s="17" t="s">
        <v>12</v>
      </c>
      <c r="F16" s="17" t="s">
        <v>12</v>
      </c>
      <c r="G16" s="17" t="s">
        <v>12</v>
      </c>
      <c r="H16" s="13">
        <f>SUM(H18)</f>
        <v>5434.8</v>
      </c>
      <c r="I16" s="13">
        <f t="shared" ref="I16:M16" si="1">SUM(I18)</f>
        <v>5139.5</v>
      </c>
      <c r="J16" s="13">
        <f t="shared" si="1"/>
        <v>5550.4</v>
      </c>
      <c r="K16" s="13">
        <f t="shared" si="1"/>
        <v>6226.5</v>
      </c>
      <c r="L16" s="13">
        <f t="shared" si="1"/>
        <v>5917.3</v>
      </c>
      <c r="M16" s="13">
        <f t="shared" si="1"/>
        <v>5931.2</v>
      </c>
      <c r="N16" s="13">
        <f t="shared" ref="N16" si="2">SUM(N18)</f>
        <v>34199.699999999997</v>
      </c>
    </row>
    <row r="17" spans="1:29" s="5" customFormat="1" ht="14.25" customHeight="1">
      <c r="A17" s="39"/>
      <c r="B17" s="34"/>
      <c r="C17" s="15" t="s">
        <v>18</v>
      </c>
      <c r="D17" s="17"/>
      <c r="E17" s="17"/>
      <c r="F17" s="17"/>
      <c r="G17" s="17"/>
      <c r="H17" s="13"/>
      <c r="I17" s="13"/>
      <c r="J17" s="13"/>
      <c r="K17" s="13"/>
      <c r="L17" s="13"/>
      <c r="M17" s="13"/>
      <c r="N17" s="13"/>
    </row>
    <row r="18" spans="1:29" s="5" customFormat="1" ht="40.5" customHeight="1">
      <c r="A18" s="39"/>
      <c r="B18" s="35"/>
      <c r="C18" s="16" t="s">
        <v>47</v>
      </c>
      <c r="D18" s="17" t="s">
        <v>54</v>
      </c>
      <c r="E18" s="17" t="s">
        <v>12</v>
      </c>
      <c r="F18" s="17" t="s">
        <v>12</v>
      </c>
      <c r="G18" s="17" t="s">
        <v>12</v>
      </c>
      <c r="H18" s="13">
        <f t="shared" ref="H18:N18" si="3">SUM(H19+H23)</f>
        <v>5434.8</v>
      </c>
      <c r="I18" s="13">
        <f t="shared" si="3"/>
        <v>5139.5</v>
      </c>
      <c r="J18" s="13">
        <f t="shared" si="3"/>
        <v>5550.4</v>
      </c>
      <c r="K18" s="13">
        <f t="shared" si="3"/>
        <v>6226.5</v>
      </c>
      <c r="L18" s="13">
        <f t="shared" si="3"/>
        <v>5917.3</v>
      </c>
      <c r="M18" s="13">
        <f t="shared" si="3"/>
        <v>5931.2</v>
      </c>
      <c r="N18" s="13">
        <f t="shared" si="3"/>
        <v>34199.699999999997</v>
      </c>
    </row>
    <row r="19" spans="1:29" s="5" customFormat="1" ht="23.25" customHeight="1">
      <c r="A19" s="19" t="s">
        <v>23</v>
      </c>
      <c r="B19" s="33" t="s">
        <v>50</v>
      </c>
      <c r="C19" s="1" t="s">
        <v>25</v>
      </c>
      <c r="D19" s="17" t="s">
        <v>54</v>
      </c>
      <c r="E19" s="17" t="s">
        <v>12</v>
      </c>
      <c r="F19" s="17" t="s">
        <v>12</v>
      </c>
      <c r="G19" s="17" t="s">
        <v>12</v>
      </c>
      <c r="H19" s="13">
        <f>SUM(H21:H22)</f>
        <v>5434.8</v>
      </c>
      <c r="I19" s="13">
        <f t="shared" ref="I19:N19" si="4">SUM(I21:I22)</f>
        <v>5139.5</v>
      </c>
      <c r="J19" s="13">
        <f t="shared" si="4"/>
        <v>5550.4</v>
      </c>
      <c r="K19" s="13">
        <f t="shared" ref="K19" si="5">SUM(K21:K22)</f>
        <v>5720.5</v>
      </c>
      <c r="L19" s="13">
        <f t="shared" si="4"/>
        <v>5917.3</v>
      </c>
      <c r="M19" s="13">
        <f t="shared" si="4"/>
        <v>5931.2</v>
      </c>
      <c r="N19" s="13">
        <f t="shared" si="4"/>
        <v>33693.699999999997</v>
      </c>
    </row>
    <row r="20" spans="1:29" s="5" customFormat="1" ht="15.75" customHeight="1">
      <c r="A20" s="36" t="s">
        <v>53</v>
      </c>
      <c r="B20" s="47"/>
      <c r="C20" s="15" t="s">
        <v>18</v>
      </c>
      <c r="D20" s="17"/>
      <c r="E20" s="17"/>
      <c r="F20" s="17"/>
      <c r="G20" s="17"/>
      <c r="H20" s="13"/>
      <c r="I20" s="13"/>
      <c r="J20" s="13"/>
      <c r="K20" s="13"/>
      <c r="L20" s="13"/>
      <c r="M20" s="13"/>
      <c r="N20" s="13"/>
    </row>
    <row r="21" spans="1:29" s="5" customFormat="1" ht="61.5" customHeight="1">
      <c r="A21" s="37"/>
      <c r="B21" s="47"/>
      <c r="C21" s="16" t="s">
        <v>48</v>
      </c>
      <c r="D21" s="17" t="s">
        <v>54</v>
      </c>
      <c r="E21" s="17" t="s">
        <v>29</v>
      </c>
      <c r="F21" s="17" t="s">
        <v>55</v>
      </c>
      <c r="G21" s="17" t="s">
        <v>30</v>
      </c>
      <c r="H21" s="13">
        <v>5372.7</v>
      </c>
      <c r="I21" s="20">
        <v>5045.8</v>
      </c>
      <c r="J21" s="20">
        <v>5533.2</v>
      </c>
      <c r="K21" s="20">
        <v>5694.4</v>
      </c>
      <c r="L21" s="13">
        <v>5917.3</v>
      </c>
      <c r="M21" s="13">
        <v>5931.2</v>
      </c>
      <c r="N21" s="13">
        <f>SUM(H21:M21)</f>
        <v>33494.6</v>
      </c>
    </row>
    <row r="22" spans="1:29" s="5" customFormat="1" ht="95.25" customHeight="1">
      <c r="A22" s="4" t="s">
        <v>34</v>
      </c>
      <c r="B22" s="48"/>
      <c r="C22" s="16" t="s">
        <v>49</v>
      </c>
      <c r="D22" s="17" t="s">
        <v>54</v>
      </c>
      <c r="E22" s="17" t="s">
        <v>29</v>
      </c>
      <c r="F22" s="17" t="s">
        <v>37</v>
      </c>
      <c r="G22" s="17" t="s">
        <v>30</v>
      </c>
      <c r="H22" s="13">
        <v>62.1</v>
      </c>
      <c r="I22" s="20">
        <v>93.7</v>
      </c>
      <c r="J22" s="20">
        <v>17.2</v>
      </c>
      <c r="K22" s="20">
        <v>26.1</v>
      </c>
      <c r="L22" s="13">
        <v>0</v>
      </c>
      <c r="M22" s="13">
        <v>0</v>
      </c>
      <c r="N22" s="13">
        <f>SUM(H22:M22)</f>
        <v>199.1</v>
      </c>
    </row>
    <row r="23" spans="1:29" s="5" customFormat="1" ht="22.5" customHeight="1">
      <c r="A23" s="22" t="s">
        <v>24</v>
      </c>
      <c r="B23" s="43" t="s">
        <v>50</v>
      </c>
      <c r="C23" s="1" t="s">
        <v>25</v>
      </c>
      <c r="D23" s="17" t="s">
        <v>54</v>
      </c>
      <c r="E23" s="17" t="s">
        <v>12</v>
      </c>
      <c r="F23" s="17" t="s">
        <v>12</v>
      </c>
      <c r="G23" s="17" t="s">
        <v>12</v>
      </c>
      <c r="H23" s="13">
        <f>SUM(H25+H26)</f>
        <v>0</v>
      </c>
      <c r="I23" s="13">
        <f t="shared" ref="I23:M23" si="6">SUM(I25+I26)</f>
        <v>0</v>
      </c>
      <c r="J23" s="13">
        <f t="shared" si="6"/>
        <v>0</v>
      </c>
      <c r="K23" s="13">
        <f t="shared" si="6"/>
        <v>506</v>
      </c>
      <c r="L23" s="13">
        <f t="shared" si="6"/>
        <v>0</v>
      </c>
      <c r="M23" s="13">
        <f t="shared" si="6"/>
        <v>0</v>
      </c>
      <c r="N23" s="13">
        <f>SUM(N25:N26)</f>
        <v>506</v>
      </c>
      <c r="P23" s="23"/>
      <c r="Q23" s="29"/>
      <c r="R23" s="27"/>
      <c r="S23" s="24"/>
      <c r="T23" s="24"/>
      <c r="U23" s="24"/>
      <c r="V23" s="24"/>
      <c r="W23" s="25"/>
      <c r="X23" s="26"/>
      <c r="Y23" s="26"/>
      <c r="Z23" s="25"/>
      <c r="AA23" s="25"/>
      <c r="AB23" s="25"/>
      <c r="AC23" s="25"/>
    </row>
    <row r="24" spans="1:29" s="5" customFormat="1" ht="14.25" customHeight="1">
      <c r="A24" s="36" t="s">
        <v>39</v>
      </c>
      <c r="B24" s="44"/>
      <c r="C24" s="15" t="s">
        <v>18</v>
      </c>
      <c r="D24" s="17"/>
      <c r="E24" s="17"/>
      <c r="F24" s="17"/>
      <c r="G24" s="17"/>
      <c r="H24" s="13"/>
      <c r="I24" s="20"/>
      <c r="J24" s="13"/>
      <c r="K24" s="13"/>
      <c r="L24" s="13"/>
      <c r="M24" s="13"/>
      <c r="N24" s="13"/>
    </row>
    <row r="25" spans="1:29" s="5" customFormat="1" ht="151.5" customHeight="1">
      <c r="A25" s="46"/>
      <c r="B25" s="44"/>
      <c r="C25" s="16" t="s">
        <v>48</v>
      </c>
      <c r="D25" s="17" t="s">
        <v>54</v>
      </c>
      <c r="E25" s="17" t="s">
        <v>29</v>
      </c>
      <c r="F25" s="17" t="s">
        <v>41</v>
      </c>
      <c r="G25" s="17" t="s">
        <v>30</v>
      </c>
      <c r="H25" s="13">
        <v>0</v>
      </c>
      <c r="I25" s="20">
        <v>0</v>
      </c>
      <c r="J25" s="20">
        <v>0</v>
      </c>
      <c r="K25" s="28">
        <v>500</v>
      </c>
      <c r="L25" s="13">
        <v>0</v>
      </c>
      <c r="M25" s="13">
        <v>0</v>
      </c>
      <c r="N25" s="13">
        <f>SUM(H25:M25)</f>
        <v>500</v>
      </c>
      <c r="P25" s="31"/>
    </row>
    <row r="26" spans="1:29" s="5" customFormat="1" ht="181.5" customHeight="1">
      <c r="A26" s="21" t="s">
        <v>40</v>
      </c>
      <c r="B26" s="45"/>
      <c r="C26" s="16" t="s">
        <v>48</v>
      </c>
      <c r="D26" s="17" t="s">
        <v>54</v>
      </c>
      <c r="E26" s="17" t="s">
        <v>29</v>
      </c>
      <c r="F26" s="17" t="s">
        <v>56</v>
      </c>
      <c r="G26" s="17" t="s">
        <v>30</v>
      </c>
      <c r="H26" s="13">
        <v>0</v>
      </c>
      <c r="I26" s="20">
        <v>0</v>
      </c>
      <c r="J26" s="20">
        <v>0</v>
      </c>
      <c r="K26" s="28">
        <v>6</v>
      </c>
      <c r="L26" s="13">
        <v>0</v>
      </c>
      <c r="M26" s="13">
        <v>0</v>
      </c>
      <c r="N26" s="13">
        <f>SUM(H26:M26)</f>
        <v>6</v>
      </c>
      <c r="P26" s="31"/>
    </row>
    <row r="27" spans="1:29" s="5" customFormat="1" ht="36">
      <c r="A27" s="38" t="s">
        <v>26</v>
      </c>
      <c r="B27" s="33" t="s">
        <v>51</v>
      </c>
      <c r="C27" s="1" t="s">
        <v>19</v>
      </c>
      <c r="D27" s="17" t="s">
        <v>54</v>
      </c>
      <c r="E27" s="17" t="s">
        <v>12</v>
      </c>
      <c r="F27" s="17" t="s">
        <v>12</v>
      </c>
      <c r="G27" s="17" t="s">
        <v>12</v>
      </c>
      <c r="H27" s="13">
        <f>SUM(H29)</f>
        <v>225.9</v>
      </c>
      <c r="I27" s="13">
        <f t="shared" ref="I27:N27" si="7">SUM(I29)</f>
        <v>0</v>
      </c>
      <c r="J27" s="13">
        <f t="shared" si="7"/>
        <v>0</v>
      </c>
      <c r="K27" s="13">
        <f t="shared" ref="K27" si="8">SUM(K29)</f>
        <v>0</v>
      </c>
      <c r="L27" s="13">
        <f t="shared" si="7"/>
        <v>0</v>
      </c>
      <c r="M27" s="13">
        <f t="shared" si="7"/>
        <v>0</v>
      </c>
      <c r="N27" s="13">
        <f t="shared" si="7"/>
        <v>225.9</v>
      </c>
    </row>
    <row r="28" spans="1:29" s="5" customFormat="1" ht="42.75" customHeight="1">
      <c r="A28" s="39"/>
      <c r="B28" s="34"/>
      <c r="C28" s="15" t="s">
        <v>18</v>
      </c>
      <c r="D28" s="17"/>
      <c r="E28" s="17"/>
      <c r="F28" s="17"/>
      <c r="G28" s="17"/>
      <c r="H28" s="13"/>
      <c r="I28" s="13"/>
      <c r="J28" s="13"/>
      <c r="K28" s="13"/>
      <c r="L28" s="13"/>
      <c r="M28" s="13"/>
      <c r="N28" s="13"/>
    </row>
    <row r="29" spans="1:29" s="5" customFormat="1" ht="22.5" customHeight="1">
      <c r="A29" s="39"/>
      <c r="B29" s="35"/>
      <c r="C29" s="16" t="s">
        <v>48</v>
      </c>
      <c r="D29" s="17" t="s">
        <v>54</v>
      </c>
      <c r="E29" s="17" t="s">
        <v>12</v>
      </c>
      <c r="F29" s="17" t="s">
        <v>12</v>
      </c>
      <c r="G29" s="17" t="s">
        <v>12</v>
      </c>
      <c r="H29" s="13">
        <f>SUM(H30)</f>
        <v>225.9</v>
      </c>
      <c r="I29" s="13">
        <f t="shared" ref="I29:N29" si="9">SUM(I30)</f>
        <v>0</v>
      </c>
      <c r="J29" s="13">
        <f t="shared" si="9"/>
        <v>0</v>
      </c>
      <c r="K29" s="13">
        <f t="shared" si="9"/>
        <v>0</v>
      </c>
      <c r="L29" s="13">
        <f t="shared" si="9"/>
        <v>0</v>
      </c>
      <c r="M29" s="13">
        <f t="shared" si="9"/>
        <v>0</v>
      </c>
      <c r="N29" s="13">
        <f t="shared" si="9"/>
        <v>225.9</v>
      </c>
    </row>
    <row r="30" spans="1:29" s="5" customFormat="1" ht="15" customHeight="1">
      <c r="A30" s="19" t="s">
        <v>23</v>
      </c>
      <c r="B30" s="33" t="s">
        <v>51</v>
      </c>
      <c r="C30" s="1" t="s">
        <v>25</v>
      </c>
      <c r="D30" s="17" t="s">
        <v>54</v>
      </c>
      <c r="E30" s="17" t="s">
        <v>12</v>
      </c>
      <c r="F30" s="17" t="s">
        <v>12</v>
      </c>
      <c r="G30" s="17" t="s">
        <v>12</v>
      </c>
      <c r="H30" s="13">
        <f>SUM(H32)</f>
        <v>225.9</v>
      </c>
      <c r="I30" s="13">
        <f t="shared" ref="I30:N30" si="10">SUM(I32)</f>
        <v>0</v>
      </c>
      <c r="J30" s="13">
        <f t="shared" si="10"/>
        <v>0</v>
      </c>
      <c r="K30" s="13">
        <f t="shared" ref="K30" si="11">SUM(K32)</f>
        <v>0</v>
      </c>
      <c r="L30" s="13">
        <f t="shared" si="10"/>
        <v>0</v>
      </c>
      <c r="M30" s="13">
        <f t="shared" si="10"/>
        <v>0</v>
      </c>
      <c r="N30" s="13">
        <f t="shared" si="10"/>
        <v>225.9</v>
      </c>
    </row>
    <row r="31" spans="1:29" s="5" customFormat="1" ht="36.75" customHeight="1">
      <c r="A31" s="36" t="s">
        <v>59</v>
      </c>
      <c r="B31" s="34"/>
      <c r="C31" s="15" t="s">
        <v>18</v>
      </c>
      <c r="D31" s="17"/>
      <c r="E31" s="17"/>
      <c r="F31" s="17"/>
      <c r="G31" s="17"/>
      <c r="H31" s="13"/>
      <c r="I31" s="13"/>
      <c r="J31" s="13"/>
      <c r="K31" s="13"/>
      <c r="L31" s="13"/>
      <c r="M31" s="13"/>
      <c r="N31" s="13"/>
    </row>
    <row r="32" spans="1:29" s="5" customFormat="1" ht="36" customHeight="1">
      <c r="A32" s="37"/>
      <c r="B32" s="35"/>
      <c r="C32" s="16" t="s">
        <v>47</v>
      </c>
      <c r="D32" s="17" t="s">
        <v>54</v>
      </c>
      <c r="E32" s="17" t="s">
        <v>31</v>
      </c>
      <c r="F32" s="17" t="s">
        <v>57</v>
      </c>
      <c r="G32" s="17" t="s">
        <v>30</v>
      </c>
      <c r="H32" s="13">
        <v>225.9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f>SUM(H32:M32)</f>
        <v>225.9</v>
      </c>
    </row>
    <row r="33" spans="1:14" s="5" customFormat="1" ht="16.5" customHeight="1">
      <c r="A33" s="38" t="s">
        <v>27</v>
      </c>
      <c r="B33" s="33" t="s">
        <v>52</v>
      </c>
      <c r="C33" s="1" t="s">
        <v>19</v>
      </c>
      <c r="D33" s="17" t="s">
        <v>54</v>
      </c>
      <c r="E33" s="17" t="s">
        <v>12</v>
      </c>
      <c r="F33" s="17" t="s">
        <v>12</v>
      </c>
      <c r="G33" s="17" t="s">
        <v>12</v>
      </c>
      <c r="H33" s="13">
        <f>SUM(H35)</f>
        <v>538</v>
      </c>
      <c r="I33" s="13">
        <f t="shared" ref="I33:N33" si="12">SUM(I35)</f>
        <v>564.6</v>
      </c>
      <c r="J33" s="13">
        <f t="shared" si="12"/>
        <v>875.6</v>
      </c>
      <c r="K33" s="13">
        <f t="shared" ref="K33" si="13">SUM(K35)</f>
        <v>674.8</v>
      </c>
      <c r="L33" s="13">
        <f t="shared" si="12"/>
        <v>601.6</v>
      </c>
      <c r="M33" s="13">
        <f t="shared" si="12"/>
        <v>601.6</v>
      </c>
      <c r="N33" s="13">
        <f t="shared" si="12"/>
        <v>3856.2</v>
      </c>
    </row>
    <row r="34" spans="1:14" s="5" customFormat="1" ht="34.5" customHeight="1">
      <c r="A34" s="39"/>
      <c r="B34" s="34"/>
      <c r="C34" s="15" t="s">
        <v>18</v>
      </c>
      <c r="D34" s="17"/>
      <c r="E34" s="17"/>
      <c r="F34" s="17"/>
      <c r="G34" s="17"/>
      <c r="H34" s="13"/>
      <c r="I34" s="13"/>
      <c r="J34" s="13"/>
      <c r="K34" s="13"/>
      <c r="L34" s="13"/>
      <c r="M34" s="13"/>
      <c r="N34" s="13"/>
    </row>
    <row r="35" spans="1:14" ht="48">
      <c r="A35" s="39"/>
      <c r="B35" s="35"/>
      <c r="C35" s="16" t="s">
        <v>48</v>
      </c>
      <c r="D35" s="17" t="s">
        <v>54</v>
      </c>
      <c r="E35" s="17" t="s">
        <v>12</v>
      </c>
      <c r="F35" s="17" t="s">
        <v>12</v>
      </c>
      <c r="G35" s="17" t="s">
        <v>12</v>
      </c>
      <c r="H35" s="13">
        <f>SUM(H36)</f>
        <v>538</v>
      </c>
      <c r="I35" s="13">
        <f t="shared" ref="I35" si="14">SUM(I36)</f>
        <v>564.6</v>
      </c>
      <c r="J35" s="13">
        <f t="shared" ref="J35" si="15">SUM(J36)</f>
        <v>875.6</v>
      </c>
      <c r="K35" s="13">
        <f t="shared" ref="K35:M35" si="16">SUM(K36)</f>
        <v>674.8</v>
      </c>
      <c r="L35" s="13">
        <f t="shared" si="16"/>
        <v>601.6</v>
      </c>
      <c r="M35" s="13">
        <f t="shared" si="16"/>
        <v>601.6</v>
      </c>
      <c r="N35" s="13">
        <f t="shared" ref="N35" si="17">SUM(N36)</f>
        <v>3856.2</v>
      </c>
    </row>
    <row r="36" spans="1:14" ht="36">
      <c r="A36" s="19" t="s">
        <v>23</v>
      </c>
      <c r="B36" s="33" t="s">
        <v>52</v>
      </c>
      <c r="C36" s="1" t="s">
        <v>25</v>
      </c>
      <c r="D36" s="17" t="s">
        <v>54</v>
      </c>
      <c r="E36" s="17" t="s">
        <v>12</v>
      </c>
      <c r="F36" s="17" t="s">
        <v>12</v>
      </c>
      <c r="G36" s="17" t="s">
        <v>12</v>
      </c>
      <c r="H36" s="13">
        <f>SUM(H38)</f>
        <v>538</v>
      </c>
      <c r="I36" s="13">
        <f t="shared" ref="I36:N36" si="18">SUM(I38)</f>
        <v>564.6</v>
      </c>
      <c r="J36" s="13">
        <f t="shared" si="18"/>
        <v>875.6</v>
      </c>
      <c r="K36" s="13">
        <f t="shared" ref="K36" si="19">SUM(K38)</f>
        <v>674.8</v>
      </c>
      <c r="L36" s="13">
        <f t="shared" si="18"/>
        <v>601.6</v>
      </c>
      <c r="M36" s="13">
        <f t="shared" si="18"/>
        <v>601.6</v>
      </c>
      <c r="N36" s="13">
        <f t="shared" si="18"/>
        <v>3856.2</v>
      </c>
    </row>
    <row r="37" spans="1:14">
      <c r="A37" s="36" t="s">
        <v>60</v>
      </c>
      <c r="B37" s="34"/>
      <c r="C37" s="15" t="s">
        <v>18</v>
      </c>
      <c r="D37" s="17"/>
      <c r="E37" s="17"/>
      <c r="F37" s="17"/>
      <c r="G37" s="17"/>
      <c r="H37" s="13"/>
      <c r="I37" s="13"/>
      <c r="J37" s="13"/>
      <c r="K37" s="13"/>
      <c r="L37" s="13"/>
      <c r="M37" s="13"/>
      <c r="N37" s="13"/>
    </row>
    <row r="38" spans="1:14" ht="48">
      <c r="A38" s="37"/>
      <c r="B38" s="35"/>
      <c r="C38" s="16" t="s">
        <v>48</v>
      </c>
      <c r="D38" s="17" t="s">
        <v>54</v>
      </c>
      <c r="E38" s="17" t="s">
        <v>29</v>
      </c>
      <c r="F38" s="17" t="s">
        <v>58</v>
      </c>
      <c r="G38" s="17" t="s">
        <v>28</v>
      </c>
      <c r="H38" s="13">
        <v>538</v>
      </c>
      <c r="I38" s="13">
        <v>564.6</v>
      </c>
      <c r="J38" s="13">
        <v>875.6</v>
      </c>
      <c r="K38" s="13">
        <v>674.8</v>
      </c>
      <c r="L38" s="13">
        <v>601.6</v>
      </c>
      <c r="M38" s="13">
        <v>601.6</v>
      </c>
      <c r="N38" s="13">
        <f>SUM(H38:M38)</f>
        <v>3856.2</v>
      </c>
    </row>
    <row r="39" spans="1:14">
      <c r="A39" s="3"/>
    </row>
  </sheetData>
  <mergeCells count="26">
    <mergeCell ref="H2:N2"/>
    <mergeCell ref="B19:B22"/>
    <mergeCell ref="A8:N8"/>
    <mergeCell ref="A11:A12"/>
    <mergeCell ref="C11:C12"/>
    <mergeCell ref="D11:G11"/>
    <mergeCell ref="H11:N11"/>
    <mergeCell ref="A9:N9"/>
    <mergeCell ref="B11:B12"/>
    <mergeCell ref="A10:N10"/>
    <mergeCell ref="P25:P26"/>
    <mergeCell ref="J1:N1"/>
    <mergeCell ref="B36:B38"/>
    <mergeCell ref="A37:A38"/>
    <mergeCell ref="A16:A18"/>
    <mergeCell ref="A31:A32"/>
    <mergeCell ref="B27:B29"/>
    <mergeCell ref="A27:A29"/>
    <mergeCell ref="B30:B32"/>
    <mergeCell ref="B13:B15"/>
    <mergeCell ref="B16:B18"/>
    <mergeCell ref="A20:A21"/>
    <mergeCell ref="A33:A35"/>
    <mergeCell ref="B33:B35"/>
    <mergeCell ref="B23:B26"/>
    <mergeCell ref="A24:A2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2017-06-27T07:18:20Z</dcterms:modified>
</cp:coreProperties>
</file>